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8)図書所蔵統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C21" i="1"/>
  <c r="E19" i="1"/>
  <c r="F19" i="1" s="1"/>
  <c r="E18" i="1"/>
  <c r="F18" i="1" s="1"/>
  <c r="E17" i="1"/>
  <c r="F17" i="1" s="1"/>
  <c r="C17" i="1"/>
  <c r="C15" i="1"/>
  <c r="D14" i="1"/>
  <c r="E14" i="1" s="1"/>
  <c r="C14" i="1"/>
  <c r="E13" i="1"/>
  <c r="E12" i="1"/>
  <c r="E11" i="1"/>
  <c r="E10" i="1"/>
  <c r="E9" i="1"/>
  <c r="E8" i="1"/>
  <c r="E7" i="1"/>
  <c r="E6" i="1"/>
  <c r="E5" i="1"/>
  <c r="E4" i="1"/>
  <c r="F12" i="1" l="1"/>
  <c r="F10" i="1"/>
  <c r="F8" i="1"/>
  <c r="F6" i="1"/>
  <c r="F4" i="1"/>
  <c r="F7" i="1"/>
  <c r="F13" i="1"/>
  <c r="F11" i="1"/>
  <c r="F9" i="1"/>
  <c r="F5" i="1"/>
  <c r="D15" i="1"/>
  <c r="E15" i="1" s="1"/>
</calcChain>
</file>

<file path=xl/sharedStrings.xml><?xml version="1.0" encoding="utf-8"?>
<sst xmlns="http://schemas.openxmlformats.org/spreadsheetml/2006/main" count="30" uniqueCount="30">
  <si>
    <t>(p.8)図書所蔵統計</t>
    <rPh sb="7" eb="9">
      <t>ショゾウ</t>
    </rPh>
    <rPh sb="9" eb="11">
      <t>トウケイ</t>
    </rPh>
    <phoneticPr fontId="2"/>
  </si>
  <si>
    <t>平成31年3月31日現在</t>
    <phoneticPr fontId="2"/>
  </si>
  <si>
    <t>　　　　　　　　　　　　区分
分類(NDC）</t>
    <phoneticPr fontId="2"/>
  </si>
  <si>
    <t>和書(冊)</t>
    <phoneticPr fontId="2"/>
  </si>
  <si>
    <t>洋書(冊)</t>
    <phoneticPr fontId="2"/>
  </si>
  <si>
    <t>計(冊)</t>
    <phoneticPr fontId="2"/>
  </si>
  <si>
    <t>構成比(％)</t>
    <phoneticPr fontId="2"/>
  </si>
  <si>
    <t>一般書</t>
    <phoneticPr fontId="2"/>
  </si>
  <si>
    <t>0　総記</t>
  </si>
  <si>
    <t>1　哲学</t>
  </si>
  <si>
    <t>2　歴史</t>
  </si>
  <si>
    <t>3　社会科学</t>
    <phoneticPr fontId="2"/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</si>
  <si>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</si>
  <si>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</si>
  <si>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</si>
  <si>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</si>
  <si>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</si>
  <si>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</si>
  <si>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</si>
  <si>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</si>
  <si>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</si>
  <si>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児童書</t>
    <phoneticPr fontId="2"/>
  </si>
  <si>
    <t>よみもの</t>
  </si>
  <si>
    <t>絵本</t>
  </si>
  <si>
    <t>紙芝居</t>
  </si>
  <si>
    <t>児童書小計</t>
  </si>
  <si>
    <t>一般書・児童書計</t>
  </si>
  <si>
    <t>和装書等</t>
    <phoneticPr fontId="2"/>
  </si>
  <si>
    <t>約700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</si>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</sst>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000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0"/>
      <color theme="1"/>
      <name val="ＭＳ 明朝"/>
      <family val="1"/>
      <charset val="128"/>
    </font>
    <font>
      <sz val="10.5"/>
      <color theme="1"/>
      <name val="Century"/>
      <family val="1"/>
    </font>
    <font>
      <sz val="10"/>
      <color theme="1"/>
      <name val="Century"/>
      <family val="1"/>
    </font>
    <font>
      <sz val="10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justify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3" fontId="5" fillId="0" borderId="10" xfId="0" applyNumberFormat="1" applyFont="1" applyFill="1" applyBorder="1" applyAlignment="1">
      <alignment horizontal="right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176" fontId="5" fillId="0" borderId="12" xfId="0" applyNumberFormat="1" applyFont="1" applyFill="1" applyBorder="1" applyAlignment="1">
      <alignment horizontal="right" vertical="center" wrapText="1"/>
    </xf>
    <xf numFmtId="177" fontId="3" fillId="0" borderId="0" xfId="0" applyNumberFormat="1" applyFont="1">
      <alignment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justify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17" xfId="0" applyNumberFormat="1" applyFont="1" applyFill="1" applyBorder="1" applyAlignment="1">
      <alignment horizontal="right" vertical="center" wrapText="1"/>
    </xf>
    <xf numFmtId="176" fontId="5" fillId="0" borderId="18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/>
    <xf numFmtId="10" fontId="3" fillId="0" borderId="0" xfId="0" applyNumberFormat="1" applyFont="1" applyFill="1">
      <alignment vertical="center"/>
    </xf>
    <xf numFmtId="3" fontId="0" fillId="0" borderId="0" xfId="0" applyNumberFormat="1" applyFont="1" applyAlignment="1"/>
    <xf numFmtId="0" fontId="4" fillId="0" borderId="19" xfId="0" applyFont="1" applyFill="1" applyBorder="1" applyAlignment="1">
      <alignment horizontal="justify" vertical="center" wrapText="1"/>
    </xf>
    <xf numFmtId="3" fontId="5" fillId="0" borderId="20" xfId="0" applyNumberFormat="1" applyFont="1" applyFill="1" applyBorder="1" applyAlignment="1">
      <alignment horizontal="right" vertical="center" wrapText="1"/>
    </xf>
    <xf numFmtId="3" fontId="5" fillId="0" borderId="21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176" fontId="5" fillId="0" borderId="23" xfId="0" applyNumberFormat="1" applyFont="1" applyFill="1" applyBorder="1" applyAlignment="1">
      <alignment horizontal="right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justify" vertical="center" wrapText="1"/>
    </xf>
    <xf numFmtId="3" fontId="5" fillId="0" borderId="26" xfId="0" applyNumberFormat="1" applyFont="1" applyFill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176" fontId="5" fillId="0" borderId="25" xfId="0" applyNumberFormat="1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justify" vertical="center" wrapText="1"/>
    </xf>
    <xf numFmtId="0" fontId="4" fillId="0" borderId="30" xfId="0" applyFont="1" applyFill="1" applyBorder="1" applyAlignment="1">
      <alignment horizontal="justify" vertical="center" wrapText="1"/>
    </xf>
    <xf numFmtId="0" fontId="4" fillId="0" borderId="31" xfId="0" applyFont="1" applyFill="1" applyBorder="1" applyAlignment="1">
      <alignment horizontal="justify" vertical="center" wrapText="1"/>
    </xf>
    <xf numFmtId="0" fontId="5" fillId="0" borderId="21" xfId="0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176" fontId="6" fillId="0" borderId="25" xfId="0" applyNumberFormat="1" applyFont="1" applyFill="1" applyBorder="1" applyAlignment="1">
      <alignment horizontal="right" vertical="center" wrapText="1"/>
    </xf>
    <xf numFmtId="0" fontId="5" fillId="0" borderId="32" xfId="0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right" vertical="center" wrapText="1"/>
    </xf>
    <xf numFmtId="0" fontId="5" fillId="0" borderId="33" xfId="0" applyFont="1" applyFill="1" applyBorder="1" applyAlignment="1">
      <alignment horizontal="right" vertical="center" wrapText="1"/>
    </xf>
    <xf numFmtId="176" fontId="7" fillId="0" borderId="25" xfId="0" applyNumberFormat="1" applyFont="1" applyFill="1" applyBorder="1" applyAlignment="1">
      <alignment horizontal="right" vertical="center" wrapText="1"/>
    </xf>
    <xf numFmtId="3" fontId="5" fillId="0" borderId="32" xfId="0" applyNumberFormat="1" applyFont="1" applyFill="1" applyBorder="1" applyAlignment="1">
      <alignment horizontal="right" vertical="center" wrapText="1"/>
    </xf>
    <xf numFmtId="3" fontId="5" fillId="0" borderId="34" xfId="0" applyNumberFormat="1" applyFont="1" applyFill="1" applyBorder="1" applyAlignment="1">
      <alignment horizontal="right" vertical="center" wrapText="1"/>
    </xf>
    <xf numFmtId="3" fontId="5" fillId="0" borderId="33" xfId="0" applyNumberFormat="1" applyFont="1" applyFill="1" applyBorder="1" applyAlignment="1">
      <alignment horizontal="right" vertical="center" wrapText="1"/>
    </xf>
    <xf numFmtId="0" fontId="8" fillId="0" borderId="35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L48"/>
  <sheetViews>
    <sheetView tabSelected="1" workbookViewId="0">
      <selection sqref="A1:F1"/>
    </sheetView>
  </sheetViews>
  <sheetFormatPr defaultRowHeight="18" x14ac:dyDescent="0.4"/>
  <cols>
    <col min="1" max="1" width="9" style="2"/>
    <col min="2" max="2" width="13.875" style="2" bestFit="1" customWidth="1"/>
    <col min="3" max="3" width="9.5" style="2" bestFit="1" customWidth="1"/>
    <col min="4" max="4" width="8.75" style="2" bestFit="1" customWidth="1"/>
    <col min="5" max="5" width="9.5" style="2" bestFit="1" customWidth="1"/>
    <col min="6" max="6" width="10.875" style="2" bestFit="1" customWidth="1"/>
    <col min="7" max="8" width="9" style="2"/>
    <col min="9" max="11" width="9" style="3"/>
    <col min="12" max="12" width="19.125" style="3" customWidth="1"/>
    <col min="13" max="16384" width="9" style="3"/>
  </cols>
  <sheetData>
    <row r="1" spans="1:12" ht="24" x14ac:dyDescent="0.4">
      <c r="A1" s="1" t="s">
        <v>0</v>
      </c>
      <c r="B1" s="1"/>
      <c r="C1" s="1"/>
      <c r="D1" s="1"/>
      <c r="E1" s="1"/>
      <c r="F1" s="1"/>
    </row>
    <row r="2" spans="1:12" ht="18.75" thickBot="1" x14ac:dyDescent="0.45">
      <c r="F2" s="4" t="s">
        <v>1</v>
      </c>
    </row>
    <row r="3" spans="1:12" ht="29.25" customHeight="1" thickBot="1" x14ac:dyDescent="0.45">
      <c r="A3" s="5" t="s">
        <v>2</v>
      </c>
      <c r="B3" s="6"/>
      <c r="C3" s="7" t="s">
        <v>3</v>
      </c>
      <c r="D3" s="8" t="s">
        <v>4</v>
      </c>
      <c r="E3" s="9" t="s">
        <v>5</v>
      </c>
      <c r="F3" s="10" t="s">
        <v>6</v>
      </c>
    </row>
    <row r="4" spans="1:12" x14ac:dyDescent="0.4">
      <c r="A4" s="11" t="s">
        <v>7</v>
      </c>
      <c r="B4" s="12" t="s">
        <v>8</v>
      </c>
      <c r="C4" s="13">
        <v>100872</v>
      </c>
      <c r="D4" s="14">
        <v>12825</v>
      </c>
      <c r="E4" s="15">
        <f t="shared" ref="E4:E14" si="0">SUM(C4:D4)</f>
        <v>113697</v>
      </c>
      <c r="F4" s="16">
        <f>E4/E14</f>
        <v>6.4988282366390399E-2</v>
      </c>
      <c r="L4" s="17"/>
    </row>
    <row r="5" spans="1:12" x14ac:dyDescent="0.4">
      <c r="A5" s="18"/>
      <c r="B5" s="19" t="s">
        <v>9</v>
      </c>
      <c r="C5" s="20">
        <v>71781</v>
      </c>
      <c r="D5" s="21">
        <v>7867</v>
      </c>
      <c r="E5" s="22">
        <f t="shared" si="0"/>
        <v>79648</v>
      </c>
      <c r="F5" s="23">
        <f>E5/E14</f>
        <v>4.5526150328665332E-2</v>
      </c>
    </row>
    <row r="6" spans="1:12" ht="18.75" x14ac:dyDescent="0.4">
      <c r="A6" s="18"/>
      <c r="B6" s="19" t="s">
        <v>10</v>
      </c>
      <c r="C6" s="20">
        <v>145794</v>
      </c>
      <c r="D6" s="21">
        <v>13449</v>
      </c>
      <c r="E6" s="22">
        <f t="shared" si="0"/>
        <v>159243</v>
      </c>
      <c r="F6" s="23">
        <f>E6/E14</f>
        <v>9.1022006287510712E-2</v>
      </c>
      <c r="I6" s="24"/>
      <c r="J6" s="24"/>
    </row>
    <row r="7" spans="1:12" ht="18.75" x14ac:dyDescent="0.4">
      <c r="A7" s="18"/>
      <c r="B7" s="19" t="s">
        <v>11</v>
      </c>
      <c r="C7" s="20">
        <v>486635</v>
      </c>
      <c r="D7" s="21">
        <v>50192</v>
      </c>
      <c r="E7" s="22">
        <f t="shared" si="0"/>
        <v>536827</v>
      </c>
      <c r="F7" s="23">
        <f>E7/E14</f>
        <v>0.30684595598742498</v>
      </c>
      <c r="I7" s="24"/>
      <c r="J7" s="24"/>
    </row>
    <row r="8" spans="1:12" ht="18.75" x14ac:dyDescent="0.4">
      <c r="A8" s="18"/>
      <c r="B8" s="19" t="s">
        <v>12</v>
      </c>
      <c r="C8" s="20">
        <v>115169</v>
      </c>
      <c r="D8" s="21">
        <v>25194</v>
      </c>
      <c r="E8" s="22">
        <f t="shared" si="0"/>
        <v>140363</v>
      </c>
      <c r="F8" s="23">
        <f>E8/E14</f>
        <v>8.0230351529008287E-2</v>
      </c>
      <c r="I8" s="24"/>
      <c r="J8" s="24"/>
    </row>
    <row r="9" spans="1:12" ht="18.75" x14ac:dyDescent="0.4">
      <c r="A9" s="18"/>
      <c r="B9" s="19" t="s">
        <v>13</v>
      </c>
      <c r="C9" s="20">
        <v>154607</v>
      </c>
      <c r="D9" s="21">
        <v>19016</v>
      </c>
      <c r="E9" s="22">
        <f t="shared" si="0"/>
        <v>173623</v>
      </c>
      <c r="F9" s="23">
        <f>E9/E14</f>
        <v>9.9241497570734499E-2</v>
      </c>
      <c r="I9" s="24"/>
      <c r="J9" s="24"/>
    </row>
    <row r="10" spans="1:12" ht="18.75" x14ac:dyDescent="0.4">
      <c r="A10" s="18"/>
      <c r="B10" s="19" t="s">
        <v>14</v>
      </c>
      <c r="C10" s="20">
        <v>88133</v>
      </c>
      <c r="D10" s="21">
        <v>7188</v>
      </c>
      <c r="E10" s="22">
        <f t="shared" si="0"/>
        <v>95321</v>
      </c>
      <c r="F10" s="23">
        <f>E10/E14</f>
        <v>5.4484709917119178E-2</v>
      </c>
      <c r="I10" s="24"/>
      <c r="J10" s="24"/>
    </row>
    <row r="11" spans="1:12" ht="18.75" x14ac:dyDescent="0.4">
      <c r="A11" s="18"/>
      <c r="B11" s="19" t="s">
        <v>15</v>
      </c>
      <c r="C11" s="20">
        <v>127077</v>
      </c>
      <c r="D11" s="21">
        <v>6951</v>
      </c>
      <c r="E11" s="22">
        <f t="shared" si="0"/>
        <v>134028</v>
      </c>
      <c r="F11" s="23">
        <f>E11/E14</f>
        <v>7.6609316947699346E-2</v>
      </c>
      <c r="I11" s="24"/>
      <c r="J11" s="24"/>
    </row>
    <row r="12" spans="1:12" ht="18.75" x14ac:dyDescent="0.4">
      <c r="A12" s="18"/>
      <c r="B12" s="19" t="s">
        <v>16</v>
      </c>
      <c r="C12" s="20">
        <v>26604</v>
      </c>
      <c r="D12" s="21">
        <v>4386</v>
      </c>
      <c r="E12" s="22">
        <f t="shared" si="0"/>
        <v>30990</v>
      </c>
      <c r="F12" s="23">
        <f>E12/E14</f>
        <v>1.7713632466418976E-2</v>
      </c>
      <c r="I12" s="24"/>
      <c r="J12" s="24"/>
    </row>
    <row r="13" spans="1:12" ht="18.75" x14ac:dyDescent="0.4">
      <c r="A13" s="18"/>
      <c r="B13" s="19" t="s">
        <v>17</v>
      </c>
      <c r="C13" s="20">
        <v>264111</v>
      </c>
      <c r="D13" s="21">
        <v>21649</v>
      </c>
      <c r="E13" s="22">
        <f t="shared" si="0"/>
        <v>285760</v>
      </c>
      <c r="F13" s="23">
        <f>E13/E14</f>
        <v>0.16333809659902829</v>
      </c>
      <c r="I13" s="24"/>
      <c r="J13" s="24"/>
    </row>
    <row r="14" spans="1:12" ht="18.75" x14ac:dyDescent="0.4">
      <c r="A14" s="18"/>
      <c r="B14" s="19" t="s">
        <v>18</v>
      </c>
      <c r="C14" s="20">
        <f>SUM(C4:C13)</f>
        <v>1580783</v>
      </c>
      <c r="D14" s="21">
        <f>SUM(D4:D13)</f>
        <v>168717</v>
      </c>
      <c r="E14" s="22">
        <f t="shared" si="0"/>
        <v>1749500</v>
      </c>
      <c r="F14" s="23">
        <v>1</v>
      </c>
      <c r="G14" s="25"/>
      <c r="I14" s="26"/>
      <c r="J14" s="24"/>
    </row>
    <row r="15" spans="1:12" ht="19.5" thickBot="1" x14ac:dyDescent="0.45">
      <c r="A15" s="18"/>
      <c r="B15" s="27" t="s">
        <v>19</v>
      </c>
      <c r="C15" s="28">
        <f>C16-C14</f>
        <v>70412</v>
      </c>
      <c r="D15" s="29">
        <f>D16-D14</f>
        <v>36879</v>
      </c>
      <c r="E15" s="30">
        <f>C15+D15</f>
        <v>107291</v>
      </c>
      <c r="F15" s="31"/>
      <c r="I15" s="24"/>
      <c r="J15" s="24"/>
    </row>
    <row r="16" spans="1:12" ht="18.75" thickBot="1" x14ac:dyDescent="0.45">
      <c r="A16" s="32"/>
      <c r="B16" s="33" t="s">
        <v>20</v>
      </c>
      <c r="C16" s="34">
        <v>1651195</v>
      </c>
      <c r="D16" s="35">
        <v>205596</v>
      </c>
      <c r="E16" s="36">
        <v>1856791</v>
      </c>
      <c r="F16" s="37"/>
    </row>
    <row r="17" spans="1:6" x14ac:dyDescent="0.4">
      <c r="A17" s="11" t="s">
        <v>21</v>
      </c>
      <c r="B17" s="38" t="s">
        <v>22</v>
      </c>
      <c r="C17" s="13">
        <f>C20-C19-C18</f>
        <v>98654</v>
      </c>
      <c r="D17" s="14">
        <v>4078</v>
      </c>
      <c r="E17" s="15">
        <f>SUM(C17:D17)</f>
        <v>102732</v>
      </c>
      <c r="F17" s="16">
        <f>E17/E20</f>
        <v>0.594503567646395</v>
      </c>
    </row>
    <row r="18" spans="1:6" x14ac:dyDescent="0.4">
      <c r="A18" s="18"/>
      <c r="B18" s="39" t="s">
        <v>23</v>
      </c>
      <c r="C18" s="20">
        <v>56274</v>
      </c>
      <c r="D18" s="21">
        <v>12398</v>
      </c>
      <c r="E18" s="22">
        <f>SUM(C18:D18)</f>
        <v>68672</v>
      </c>
      <c r="F18" s="23">
        <f>E18/E20</f>
        <v>0.39740050809303079</v>
      </c>
    </row>
    <row r="19" spans="1:6" ht="18.75" thickBot="1" x14ac:dyDescent="0.45">
      <c r="A19" s="18"/>
      <c r="B19" s="40" t="s">
        <v>24</v>
      </c>
      <c r="C19" s="28">
        <v>1399</v>
      </c>
      <c r="D19" s="41">
        <v>0</v>
      </c>
      <c r="E19" s="30">
        <f>SUM(C19:D19)</f>
        <v>1399</v>
      </c>
      <c r="F19" s="23">
        <f>E19/E20</f>
        <v>8.0959242605741794E-3</v>
      </c>
    </row>
    <row r="20" spans="1:6" ht="18.75" thickBot="1" x14ac:dyDescent="0.45">
      <c r="A20" s="32"/>
      <c r="B20" s="33" t="s">
        <v>25</v>
      </c>
      <c r="C20" s="34">
        <v>156327</v>
      </c>
      <c r="D20" s="35">
        <v>16476</v>
      </c>
      <c r="E20" s="36">
        <v>172803</v>
      </c>
      <c r="F20" s="37">
        <v>1</v>
      </c>
    </row>
    <row r="21" spans="1:6" ht="18.75" thickBot="1" x14ac:dyDescent="0.45">
      <c r="A21" s="42" t="s">
        <v>26</v>
      </c>
      <c r="B21" s="43"/>
      <c r="C21" s="34">
        <f>C20+C16</f>
        <v>1807522</v>
      </c>
      <c r="D21" s="35">
        <f>D20+D16</f>
        <v>222072</v>
      </c>
      <c r="E21" s="36">
        <v>2029594</v>
      </c>
      <c r="F21" s="44"/>
    </row>
    <row r="22" spans="1:6" ht="18.75" thickBot="1" x14ac:dyDescent="0.45">
      <c r="A22" s="42" t="s">
        <v>27</v>
      </c>
      <c r="B22" s="43"/>
      <c r="C22" s="45" t="s">
        <v>28</v>
      </c>
      <c r="D22" s="46"/>
      <c r="E22" s="47"/>
      <c r="F22" s="48"/>
    </row>
    <row r="23" spans="1:6" ht="18.75" thickBot="1" x14ac:dyDescent="0.45">
      <c r="A23" s="42" t="s">
        <v>29</v>
      </c>
      <c r="B23" s="43"/>
      <c r="C23" s="49">
        <v>2030294</v>
      </c>
      <c r="D23" s="50"/>
      <c r="E23" s="51"/>
      <c r="F23" s="48"/>
    </row>
    <row r="24" spans="1:6" x14ac:dyDescent="0.4">
      <c r="A24" s="52"/>
      <c r="B24" s="52"/>
      <c r="C24" s="52"/>
      <c r="D24" s="52"/>
      <c r="E24" s="52"/>
      <c r="F24" s="52"/>
    </row>
    <row r="27" spans="1:6" ht="14.25" customHeight="1" x14ac:dyDescent="0.4"/>
    <row r="31" spans="1:6" ht="14.25" customHeight="1" x14ac:dyDescent="0.4"/>
    <row r="32" spans="1:6" ht="14.25" customHeight="1" x14ac:dyDescent="0.4"/>
    <row r="33" ht="14.25" customHeight="1" x14ac:dyDescent="0.4"/>
    <row r="34" ht="14.25" customHeight="1" x14ac:dyDescent="0.4"/>
    <row r="35" ht="14.25" customHeight="1" x14ac:dyDescent="0.4"/>
    <row r="42" ht="14.25" customHeight="1" x14ac:dyDescent="0.4"/>
    <row r="45" ht="14.25" customHeight="1" x14ac:dyDescent="0.4"/>
    <row r="48" ht="13.5" customHeight="1" x14ac:dyDescent="0.4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(p.8)図書所蔵統計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2019-07-27T02:43:15Z</dcterms:created>
  <dcterms:modified xsi:type="dcterms:W3CDTF">2019-07-27T02:43:37Z</dcterms:modified>
</cp:coreProperties>
</file>