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46A16159-15B5-44EA-8818-D364403FEAB4}" xr6:coauthVersionLast="47" xr6:coauthVersionMax="47" xr10:uidLastSave="{00000000-0000-0000-0000-000000000000}"/>
  <bookViews>
    <workbookView xWindow="-108" yWindow="-108" windowWidth="23256" windowHeight="14160" xr2:uid="{3EDEE07E-E096-4DA8-A57F-90C5DD7DEA41}"/>
  </bookViews>
  <sheets>
    <sheet name="(p.28)予約件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O9" i="1" s="1"/>
  <c r="O8" i="1"/>
  <c r="P8" i="1" s="1"/>
  <c r="P7" i="1"/>
  <c r="O7" i="1"/>
  <c r="O6" i="1"/>
  <c r="P6" i="1" s="1"/>
  <c r="O5" i="1"/>
  <c r="P5" i="1" s="1"/>
</calcChain>
</file>

<file path=xl/sharedStrings.xml><?xml version="1.0" encoding="utf-8"?>
<sst xmlns="http://schemas.openxmlformats.org/spreadsheetml/2006/main" count="26" uniqueCount="23">
  <si>
    <t>(p.28)予約件数</t>
    <phoneticPr fontId="2"/>
  </si>
  <si>
    <t>※ 窓口・OPAC（館内）は開館日数、WEBは365日、携帯は4月から12月の273日（1月をもって携帯サイト廃止）がそれぞれ母数となるため、合計の一日平均は算出せず</t>
    <rPh sb="32" eb="33">
      <t>ガツ</t>
    </rPh>
    <rPh sb="37" eb="38">
      <t>ガツ</t>
    </rPh>
    <rPh sb="42" eb="43">
      <t>ニチ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</si>
  <si>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</si>
  <si>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</si>
  <si>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</si>
  <si>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</si>
  <si>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</si>
  <si>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</si>
  <si>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</si>
  <si>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</si>
  <si>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</si>
  <si>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</si>
  <si>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</si>
  <si>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</si>
  <si>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</si>
  <si>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</si>
  <si>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窓口</t>
  </si>
  <si>
    <t>ＯＰＡＣ</t>
    <phoneticPr fontId="2"/>
  </si>
  <si>
    <t>館内</t>
  </si>
  <si>
    <t>WEB</t>
  </si>
  <si>
    <t>携帯</t>
  </si>
  <si>
    <t>-</t>
    <phoneticPr fontId="2"/>
  </si>
  <si>
    <t xml:space="preserve">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</si>
</sst>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justify"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F7C0-1985-4D80-966B-0BA5CE01CBE9}">
  <sheetPr>
    <tabColor rgb="FFFF0000"/>
    <pageSetUpPr fitToPage="1"/>
  </sheetPr>
  <dimension ref="A1:P16"/>
  <sheetViews>
    <sheetView tabSelected="1" view="pageBreakPreview" zoomScaleNormal="100" zoomScaleSheetLayoutView="100" workbookViewId="0">
      <selection sqref="A1:C1"/>
    </sheetView>
  </sheetViews>
  <sheetFormatPr defaultColWidth="9" defaultRowHeight="14.4" x14ac:dyDescent="0.45"/>
  <cols>
    <col min="1" max="1" width="6.5" style="2" customWidth="1"/>
    <col min="2" max="2" width="6.09765625" style="2" bestFit="1" customWidth="1"/>
    <col min="3" max="14" width="8.59765625" style="2" bestFit="1" customWidth="1"/>
    <col min="15" max="15" width="9.8984375" style="2" bestFit="1" customWidth="1"/>
    <col min="16" max="16" width="8.3984375" style="2" customWidth="1"/>
    <col min="17" max="16384" width="9" style="2"/>
  </cols>
  <sheetData>
    <row r="1" spans="1:16" ht="18" x14ac:dyDescent="0.45">
      <c r="A1" s="1" t="s">
        <v>0</v>
      </c>
      <c r="B1" s="1"/>
      <c r="C1" s="1"/>
    </row>
    <row r="2" spans="1:16" ht="18" x14ac:dyDescent="0.45">
      <c r="A2" s="3"/>
      <c r="B2" s="3"/>
      <c r="C2" s="3"/>
    </row>
    <row r="3" spans="1:16" ht="15" thickBot="1" x14ac:dyDescent="0.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" thickBot="1" x14ac:dyDescent="0.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0" t="s">
        <v>15</v>
      </c>
    </row>
    <row r="5" spans="1:16" x14ac:dyDescent="0.45">
      <c r="A5" s="11" t="s">
        <v>16</v>
      </c>
      <c r="B5" s="12"/>
      <c r="C5" s="13">
        <v>1631</v>
      </c>
      <c r="D5" s="14">
        <v>1970</v>
      </c>
      <c r="E5" s="14">
        <v>1689</v>
      </c>
      <c r="F5" s="14">
        <v>1920</v>
      </c>
      <c r="G5" s="14">
        <v>1769</v>
      </c>
      <c r="H5" s="14">
        <v>2011</v>
      </c>
      <c r="I5" s="14">
        <v>1632</v>
      </c>
      <c r="J5" s="14">
        <v>1935</v>
      </c>
      <c r="K5" s="14">
        <v>1557</v>
      </c>
      <c r="L5" s="14">
        <v>1397</v>
      </c>
      <c r="M5" s="14">
        <v>1652</v>
      </c>
      <c r="N5" s="15">
        <v>1674</v>
      </c>
      <c r="O5" s="16">
        <f>SUM(C5:N5)</f>
        <v>20837</v>
      </c>
      <c r="P5" s="17">
        <f>O5/291</f>
        <v>71.604810996563572</v>
      </c>
    </row>
    <row r="6" spans="1:16" x14ac:dyDescent="0.45">
      <c r="A6" s="18" t="s">
        <v>17</v>
      </c>
      <c r="B6" s="19" t="s">
        <v>18</v>
      </c>
      <c r="C6" s="20">
        <v>221</v>
      </c>
      <c r="D6" s="21">
        <v>209</v>
      </c>
      <c r="E6" s="21">
        <v>170</v>
      </c>
      <c r="F6" s="21">
        <v>220</v>
      </c>
      <c r="G6" s="21">
        <v>209</v>
      </c>
      <c r="H6" s="21">
        <v>218</v>
      </c>
      <c r="I6" s="21">
        <v>208</v>
      </c>
      <c r="J6" s="21">
        <v>221</v>
      </c>
      <c r="K6" s="21">
        <v>173</v>
      </c>
      <c r="L6" s="21">
        <v>178</v>
      </c>
      <c r="M6" s="21">
        <v>213</v>
      </c>
      <c r="N6" s="22">
        <v>210</v>
      </c>
      <c r="O6" s="23">
        <f>SUM(C6:N6)</f>
        <v>2450</v>
      </c>
      <c r="P6" s="24">
        <f>O6/291</f>
        <v>8.4192439862542958</v>
      </c>
    </row>
    <row r="7" spans="1:16" x14ac:dyDescent="0.45">
      <c r="A7" s="18"/>
      <c r="B7" s="19" t="s">
        <v>19</v>
      </c>
      <c r="C7" s="25">
        <v>17712</v>
      </c>
      <c r="D7" s="26">
        <v>17741</v>
      </c>
      <c r="E7" s="26">
        <v>17333</v>
      </c>
      <c r="F7" s="26">
        <v>17855</v>
      </c>
      <c r="G7" s="26">
        <v>17298</v>
      </c>
      <c r="H7" s="26">
        <v>17012</v>
      </c>
      <c r="I7" s="26">
        <v>17498</v>
      </c>
      <c r="J7" s="26">
        <v>17373</v>
      </c>
      <c r="K7" s="26">
        <v>16587</v>
      </c>
      <c r="L7" s="26">
        <v>11695</v>
      </c>
      <c r="M7" s="26">
        <v>16216</v>
      </c>
      <c r="N7" s="27">
        <v>15960</v>
      </c>
      <c r="O7" s="23">
        <f>SUM(C7:N7)</f>
        <v>200280</v>
      </c>
      <c r="P7" s="24">
        <f>O7/365</f>
        <v>548.71232876712327</v>
      </c>
    </row>
    <row r="8" spans="1:16" ht="15" thickBot="1" x14ac:dyDescent="0.5">
      <c r="A8" s="28"/>
      <c r="B8" s="29" t="s">
        <v>20</v>
      </c>
      <c r="C8" s="30">
        <v>48</v>
      </c>
      <c r="D8" s="31">
        <v>31</v>
      </c>
      <c r="E8" s="31">
        <v>52</v>
      </c>
      <c r="F8" s="31">
        <v>33</v>
      </c>
      <c r="G8" s="31">
        <v>48</v>
      </c>
      <c r="H8" s="31">
        <v>36</v>
      </c>
      <c r="I8" s="31">
        <v>35</v>
      </c>
      <c r="J8" s="31">
        <v>29</v>
      </c>
      <c r="K8" s="31">
        <v>39</v>
      </c>
      <c r="L8" s="31" t="s">
        <v>21</v>
      </c>
      <c r="M8" s="31" t="s">
        <v>21</v>
      </c>
      <c r="N8" s="32" t="s">
        <v>21</v>
      </c>
      <c r="O8" s="33">
        <f>SUM(C8:N8)</f>
        <v>351</v>
      </c>
      <c r="P8" s="34">
        <f>O8/273</f>
        <v>1.2857142857142858</v>
      </c>
    </row>
    <row r="9" spans="1:16" ht="15" thickBot="1" x14ac:dyDescent="0.5">
      <c r="A9" s="5" t="s">
        <v>14</v>
      </c>
      <c r="B9" s="6"/>
      <c r="C9" s="35">
        <f>SUM(C5:C8)</f>
        <v>19612</v>
      </c>
      <c r="D9" s="36">
        <f t="shared" ref="D9:L9" si="0">SUM(D5:D8)</f>
        <v>19951</v>
      </c>
      <c r="E9" s="36">
        <f t="shared" si="0"/>
        <v>19244</v>
      </c>
      <c r="F9" s="36">
        <f t="shared" si="0"/>
        <v>20028</v>
      </c>
      <c r="G9" s="36">
        <f t="shared" si="0"/>
        <v>19324</v>
      </c>
      <c r="H9" s="36">
        <f t="shared" si="0"/>
        <v>19277</v>
      </c>
      <c r="I9" s="36">
        <f t="shared" si="0"/>
        <v>19373</v>
      </c>
      <c r="J9" s="36">
        <f t="shared" si="0"/>
        <v>19558</v>
      </c>
      <c r="K9" s="36">
        <f t="shared" si="0"/>
        <v>18356</v>
      </c>
      <c r="L9" s="36">
        <f t="shared" si="0"/>
        <v>13270</v>
      </c>
      <c r="M9" s="36">
        <f>SUM(M5:M8)</f>
        <v>18081</v>
      </c>
      <c r="N9" s="37">
        <f>SUM(N5:N8)</f>
        <v>17844</v>
      </c>
      <c r="O9" s="38">
        <f>SUM(C9:N9)</f>
        <v>223918</v>
      </c>
      <c r="P9" s="39" t="s">
        <v>22</v>
      </c>
    </row>
    <row r="10" spans="1:16" x14ac:dyDescent="0.4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2" spans="1:16" x14ac:dyDescent="0.45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6" x14ac:dyDescent="0.45"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6" x14ac:dyDescent="0.45"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6" x14ac:dyDescent="0.45"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x14ac:dyDescent="0.45"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(p.28)予約件数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2024-07-14T06:55:07Z</dcterms:created>
  <dcterms:modified xsi:type="dcterms:W3CDTF">2024-07-14T06:55:14Z</dcterms:modified>
</cp:coreProperties>
</file>